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45" windowHeight="8310" activeTab="0"/>
  </bookViews>
  <sheets>
    <sheet name="2023-2025 год " sheetId="1" r:id="rId1"/>
  </sheets>
  <definedNames>
    <definedName name="Z_2EB26682_1E14_41BF_A300_9871E16F1E86_.wvu.FilterData" localSheetId="0" hidden="1">'2023-2025 год '!$B$9:$E$9</definedName>
    <definedName name="Z_2EB26682_1E14_41BF_A300_9871E16F1E86_.wvu.PrintArea" localSheetId="0" hidden="1">'2023-2025 год '!$B$1:$E$9</definedName>
    <definedName name="Z_3708D406_71C9_49CC_A67A_2D2190B41A82_.wvu.FilterData" localSheetId="0" hidden="1">'2023-2025 год '!$B$9:$H$9</definedName>
    <definedName name="Z_742DD9F2_8A71_4480_AC11_A74320E5619E_.wvu.FilterData" localSheetId="0" hidden="1">'2023-2025 год '!$B$9:$H$9</definedName>
    <definedName name="Z_829AF458_32E9_4EBE_8AEA_C1C6BE533EAE_.wvu.FilterData" localSheetId="0" hidden="1">'2023-2025 год '!$B$9:$H$9</definedName>
    <definedName name="Z_829AF458_32E9_4EBE_8AEA_C1C6BE533EAE_.wvu.PrintArea" localSheetId="0" hidden="1">'2023-2025 год '!$B$1:$E$9</definedName>
    <definedName name="Z_829AF458_32E9_4EBE_8AEA_C1C6BE533EAE_.wvu.PrintTitles" localSheetId="0" hidden="1">'2023-2025 год '!$5:$7</definedName>
    <definedName name="Z_829AF458_32E9_4EBE_8AEA_C1C6BE533EAE_.wvu.Rows" localSheetId="0" hidden="1">'2023-2025 год '!#REF!</definedName>
    <definedName name="Z_8E538972_DCB6_4DF0_B6A0_1DAF22EE85A5_.wvu.FilterData" localSheetId="0" hidden="1">'2023-2025 год '!$B$9:$E$9</definedName>
    <definedName name="Z_8E538972_DCB6_4DF0_B6A0_1DAF22EE85A5_.wvu.PrintArea" localSheetId="0" hidden="1">'2023-2025 год '!$B$1:$E$9</definedName>
    <definedName name="Z_9EB2C763_BF55_421A_9B12_FB75DAF70818_.wvu.FilterData" localSheetId="0" hidden="1">'2023-2025 год '!$B$3:$E$9</definedName>
    <definedName name="Z_A8461B4A_AE19_4EF2_B6F9_F9B973A06FD1_.wvu.FilterData" localSheetId="0" hidden="1">'2023-2025 год '!$B$9:$E$9</definedName>
    <definedName name="Z_A8461B4A_AE19_4EF2_B6F9_F9B973A06FD1_.wvu.PrintArea" localSheetId="0" hidden="1">'2023-2025 год '!$B$1:$E$9</definedName>
    <definedName name="Z_B3932895_A846_447D_8D2E_8A665303D3FC_.wvu.FilterData" localSheetId="0" hidden="1">'2023-2025 год '!$B$3:$E$9</definedName>
    <definedName name="Z_B452F1D7_E242_4E66_AEEE_75884A98B5E4_.wvu.FilterData" localSheetId="0" hidden="1">'2023-2025 год '!$B$9:$H$9</definedName>
    <definedName name="Z_D0B00AD6_8582_4105_AEEE_647425D7F180_.wvu.FilterData" localSheetId="0" hidden="1">'2023-2025 год '!$B$3:$E$9</definedName>
    <definedName name="Z_DEEAFF70_302D_4EE4_8D9C_7BB1BBA5AB30_.wvu.FilterData" localSheetId="0" hidden="1">'2023-2025 год '!$B$9:$H$9</definedName>
    <definedName name="Z_E26F76F3_B5FD_4390_A599_DF837A45612F_.wvu.FilterData" localSheetId="0" hidden="1">'2023-2025 год '!$B$3:$E$9</definedName>
    <definedName name="Z_E6BE4A0A_65C8_4D78_A29F_DDA803BF07E4_.wvu.FilterData" localSheetId="0" hidden="1">'2023-2025 год '!$B$9:$E$9</definedName>
    <definedName name="Z_E6BE4A0A_65C8_4D78_A29F_DDA803BF07E4_.wvu.PrintArea" localSheetId="0" hidden="1">'2023-2025 год '!$B$1:$E$9</definedName>
    <definedName name="Z_F18CDA44_02C6_4BCD_94BC_76E4781E3F1C_.wvu.FilterData" localSheetId="0" hidden="1">'2023-2025 год '!$B$9:$E$9</definedName>
    <definedName name="Z_F18CDA44_02C6_4BCD_94BC_76E4781E3F1C_.wvu.PrintArea" localSheetId="0" hidden="1">'2023-2025 год '!$B$1:$E$9</definedName>
  </definedNames>
  <calcPr fullCalcOnLoad="1"/>
</workbook>
</file>

<file path=xl/sharedStrings.xml><?xml version="1.0" encoding="utf-8"?>
<sst xmlns="http://schemas.openxmlformats.org/spreadsheetml/2006/main" count="32" uniqueCount="24">
  <si>
    <t>Всего</t>
  </si>
  <si>
    <t>в том числе:</t>
  </si>
  <si>
    <t>№ п/п</t>
  </si>
  <si>
    <t>ВСЕГО, в том числе:</t>
  </si>
  <si>
    <t>2023 год</t>
  </si>
  <si>
    <t>тыс.рублей</t>
  </si>
  <si>
    <t>Школа на 825 мест по адресу: Московская область, г. Щелково, микрорайон «Потапово-3А» (ПИР и строительство)</t>
  </si>
  <si>
    <t>средства бюджета городского округа</t>
  </si>
  <si>
    <t>Приобретение жилых помещений для обеспечения жильем детей-сирот и детей, оставшихся без попечения родителей, лиц из числа детей-сирот и детей, оставшихся без попечения родителей</t>
  </si>
  <si>
    <t>Межбюджетные трансферты</t>
  </si>
  <si>
    <t>2024 год</t>
  </si>
  <si>
    <t>Общеобразовательная школа на 550 мест в пос. Новый городок Щелковского района (в том числе ПИР)</t>
  </si>
  <si>
    <t>Модернизация КНС "Соколовская", г. Щелково, в том числе проектно-изыскательские работы</t>
  </si>
  <si>
    <t>Детский сад на 220 мест по адресу: Московская область, г. Щелково, ул. Школьная, вблизи МБОУ СОШ № 1 (ПИР и строительство)</t>
  </si>
  <si>
    <t>Плавательный бассейн по адресу: городской округ Щёлково, п. Монино (в том числе ПИР)</t>
  </si>
  <si>
    <t>Детский сад на 240 мест по адресу: Московская область, Щёлковский район, г. Щелково, мкр. "Щёлково-7", вблизи ул. Неделина (ПИР и строительство)</t>
  </si>
  <si>
    <t>Наименование объекта</t>
  </si>
  <si>
    <t xml:space="preserve">Объем бюджетных ассигнований на осуществление бюджетных инвестиций в объекты капитального строительства муниципальной собственности городского округа Щёлково Московской области на 2023 год и на плановый период 2024 и 2025 годов </t>
  </si>
  <si>
    <t>2025 год</t>
  </si>
  <si>
    <t>Детский сад на 125 мест по адресу: Московская область, городской округ Щелково, п. Загорянский, ул. Ватутина (ПИР и строительство)</t>
  </si>
  <si>
    <t>Реконструкция тепловых сетей по адресу: Московская область, г.Щелково, микрорайон Щелково-4</t>
  </si>
  <si>
    <t>Выкуп сетей и КНС мкр. Богородский г.о. Щёлково</t>
  </si>
  <si>
    <r>
      <t>Строительство котельной мощностью 25 МВт по адресу:</t>
    </r>
    <r>
      <rPr>
        <b/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г.п. Щелково, Щелково-4, ул. Беляева, в том числе: технологическое присоединение и проектно-изыскательские работы</t>
    </r>
  </si>
  <si>
    <t>Приложение № 6                                                                                 к решению Совета депутатов городского округа Щёлково Московской области "О бюджете городского округа Щёлково Московской области на 2023 год и на плановый период 2024 и 2025 годов"
от___________№________________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</si>
</sst>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&quot;р.&quot;"/>
    <numFmt numFmtId="176" formatCode="#,##0.0"/>
    <numFmt numFmtId="177" formatCode="000000"/>
    <numFmt numFmtId="178" formatCode="#,##0.0_ ;\-#,##0.0\ 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_ ;[Red]\-#,##0.0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18"/>
      <color theme="3"/>
      <name val="Calibri Light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wrapText="1"/>
    </xf>
    <xf numFmtId="176" fontId="4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right" vertical="center" wrapText="1"/>
    </xf>
    <xf numFmtId="176" fontId="5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174" fontId="4" fillId="33" borderId="1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6" fontId="5" fillId="33" borderId="11" xfId="0" applyNumberFormat="1" applyFont="1" applyFill="1" applyBorder="1" applyAlignment="1">
      <alignment horizontal="right" vertical="center" wrapText="1"/>
    </xf>
    <xf numFmtId="176" fontId="4" fillId="33" borderId="11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9"/>
  <sheetViews>
    <sheetView tabSelected="1" zoomScale="90" zoomScaleNormal="90" zoomScaleSheetLayoutView="70" workbookViewId="0" topLeftCell="A1">
      <selection activeCell="S7" sqref="S7"/>
    </sheetView>
  </sheetViews>
  <sheetFormatPr defaultColWidth="9.00390625" defaultRowHeight="12.75"/>
  <cols>
    <col min="1" max="1" width="3.625" style="1" customWidth="1"/>
    <col min="2" max="2" width="18.75390625" style="17" customWidth="1"/>
    <col min="3" max="3" width="10.25390625" style="1" bestFit="1" customWidth="1"/>
    <col min="4" max="4" width="11.875" style="1" customWidth="1"/>
    <col min="5" max="5" width="10.25390625" style="1" customWidth="1"/>
    <col min="6" max="6" width="10.25390625" style="1" bestFit="1" customWidth="1"/>
    <col min="7" max="7" width="12.25390625" style="1" customWidth="1"/>
    <col min="8" max="8" width="10.375" style="1" customWidth="1"/>
    <col min="9" max="9" width="8.875" style="1" bestFit="1" customWidth="1"/>
    <col min="10" max="10" width="11.875" style="1" customWidth="1"/>
    <col min="11" max="11" width="12.25390625" style="1" customWidth="1"/>
    <col min="12" max="12" width="15.375" style="1" customWidth="1"/>
    <col min="13" max="16384" width="9.125" style="1" customWidth="1"/>
  </cols>
  <sheetData>
    <row r="1" spans="4:11" ht="94.5" customHeight="1">
      <c r="D1" s="22"/>
      <c r="H1" s="30" t="s">
        <v>23</v>
      </c>
      <c r="I1" s="30"/>
      <c r="J1" s="30"/>
      <c r="K1" s="30"/>
    </row>
    <row r="2" spans="8:11" ht="11.25">
      <c r="H2" s="29"/>
      <c r="I2" s="29"/>
      <c r="J2" s="29"/>
      <c r="K2" s="29"/>
    </row>
    <row r="3" spans="1:11" ht="54" customHeight="1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 customHeight="1">
      <c r="A4" s="23"/>
      <c r="J4" s="31" t="s">
        <v>5</v>
      </c>
      <c r="K4" s="31"/>
    </row>
    <row r="5" spans="1:11" ht="21" customHeight="1">
      <c r="A5" s="25" t="s">
        <v>2</v>
      </c>
      <c r="B5" s="25" t="s">
        <v>16</v>
      </c>
      <c r="C5" s="26" t="s">
        <v>4</v>
      </c>
      <c r="D5" s="27"/>
      <c r="E5" s="28"/>
      <c r="F5" s="26" t="s">
        <v>10</v>
      </c>
      <c r="G5" s="27"/>
      <c r="H5" s="28"/>
      <c r="I5" s="25" t="s">
        <v>18</v>
      </c>
      <c r="J5" s="25"/>
      <c r="K5" s="25"/>
    </row>
    <row r="6" spans="1:11" ht="13.5" customHeight="1">
      <c r="A6" s="25"/>
      <c r="B6" s="25"/>
      <c r="C6" s="25" t="s">
        <v>0</v>
      </c>
      <c r="D6" s="25" t="s">
        <v>1</v>
      </c>
      <c r="E6" s="25"/>
      <c r="F6" s="25" t="s">
        <v>0</v>
      </c>
      <c r="G6" s="25" t="s">
        <v>1</v>
      </c>
      <c r="H6" s="25"/>
      <c r="I6" s="25" t="s">
        <v>0</v>
      </c>
      <c r="J6" s="25" t="s">
        <v>1</v>
      </c>
      <c r="K6" s="25"/>
    </row>
    <row r="7" spans="1:11" ht="69.75" customHeight="1">
      <c r="A7" s="25"/>
      <c r="B7" s="25"/>
      <c r="C7" s="25"/>
      <c r="D7" s="3" t="s">
        <v>9</v>
      </c>
      <c r="E7" s="3" t="s">
        <v>7</v>
      </c>
      <c r="F7" s="25"/>
      <c r="G7" s="3" t="s">
        <v>9</v>
      </c>
      <c r="H7" s="3" t="s">
        <v>7</v>
      </c>
      <c r="I7" s="25"/>
      <c r="J7" s="3" t="s">
        <v>9</v>
      </c>
      <c r="K7" s="3" t="s">
        <v>7</v>
      </c>
    </row>
    <row r="8" spans="1:12" ht="28.5" customHeight="1">
      <c r="A8" s="4"/>
      <c r="B8" s="3" t="s">
        <v>3</v>
      </c>
      <c r="C8" s="5">
        <f>D8+E8</f>
        <v>2084498.66</v>
      </c>
      <c r="D8" s="5">
        <f>SUM(D9:D19)</f>
        <v>1979684.94</v>
      </c>
      <c r="E8" s="5">
        <f>SUM(E9:E19)</f>
        <v>104813.71999999999</v>
      </c>
      <c r="F8" s="5">
        <f aca="true" t="shared" si="0" ref="F8:F14">G8+H8</f>
        <v>234110.9</v>
      </c>
      <c r="G8" s="5">
        <f>SUM(G9:G19)</f>
        <v>227064.5</v>
      </c>
      <c r="H8" s="5">
        <f>SUM(H9:H19)</f>
        <v>7046.4</v>
      </c>
      <c r="I8" s="5">
        <f>J8+K8</f>
        <v>532013.5</v>
      </c>
      <c r="J8" s="5">
        <f>SUM(J9:J19)</f>
        <v>483091.8</v>
      </c>
      <c r="K8" s="5">
        <f>SUM(K9:K19)</f>
        <v>48921.7</v>
      </c>
      <c r="L8" s="2"/>
    </row>
    <row r="9" spans="1:12" ht="78.75">
      <c r="A9" s="6">
        <v>1</v>
      </c>
      <c r="B9" s="18" t="s">
        <v>13</v>
      </c>
      <c r="C9" s="5">
        <f aca="true" t="shared" si="1" ref="C9:C15">D9+E9</f>
        <v>179093.8</v>
      </c>
      <c r="D9" s="7">
        <v>170138.4</v>
      </c>
      <c r="E9" s="7">
        <v>8955.4</v>
      </c>
      <c r="F9" s="8">
        <f t="shared" si="0"/>
        <v>91774.2</v>
      </c>
      <c r="G9" s="9">
        <v>87185.4</v>
      </c>
      <c r="H9" s="9">
        <v>4588.8</v>
      </c>
      <c r="I9" s="8">
        <f aca="true" t="shared" si="2" ref="I9:I14">J9+K9</f>
        <v>0</v>
      </c>
      <c r="J9" s="9">
        <v>0</v>
      </c>
      <c r="K9" s="9">
        <v>0</v>
      </c>
      <c r="L9" s="2"/>
    </row>
    <row r="10" spans="1:11" ht="90">
      <c r="A10" s="6">
        <v>2</v>
      </c>
      <c r="B10" s="19" t="s">
        <v>15</v>
      </c>
      <c r="C10" s="5">
        <f t="shared" si="1"/>
        <v>0</v>
      </c>
      <c r="D10" s="7">
        <v>0</v>
      </c>
      <c r="E10" s="7">
        <v>0</v>
      </c>
      <c r="F10" s="8">
        <f t="shared" si="0"/>
        <v>49152.7</v>
      </c>
      <c r="G10" s="9">
        <v>46695.1</v>
      </c>
      <c r="H10" s="9">
        <v>2457.6</v>
      </c>
      <c r="I10" s="8">
        <f t="shared" si="2"/>
        <v>290599.2</v>
      </c>
      <c r="J10" s="9">
        <v>276069.2</v>
      </c>
      <c r="K10" s="9">
        <v>14530</v>
      </c>
    </row>
    <row r="11" spans="1:11" ht="90">
      <c r="A11" s="6">
        <v>3</v>
      </c>
      <c r="B11" s="18" t="s">
        <v>19</v>
      </c>
      <c r="C11" s="5">
        <f>D11+E11</f>
        <v>0</v>
      </c>
      <c r="D11" s="7">
        <v>0</v>
      </c>
      <c r="E11" s="7">
        <v>0</v>
      </c>
      <c r="F11" s="8">
        <f>G11+H11</f>
        <v>0</v>
      </c>
      <c r="G11" s="9">
        <v>0</v>
      </c>
      <c r="H11" s="9">
        <v>0</v>
      </c>
      <c r="I11" s="8">
        <f>J11+K11</f>
        <v>20000</v>
      </c>
      <c r="J11" s="9">
        <v>19000</v>
      </c>
      <c r="K11" s="9">
        <v>1000</v>
      </c>
    </row>
    <row r="12" spans="1:11" ht="67.5">
      <c r="A12" s="6">
        <v>4</v>
      </c>
      <c r="B12" s="19" t="s">
        <v>6</v>
      </c>
      <c r="C12" s="5">
        <f t="shared" si="1"/>
        <v>635344.1</v>
      </c>
      <c r="D12" s="7">
        <f>199949.4+66649.8+336977.7</f>
        <v>603576.9</v>
      </c>
      <c r="E12" s="7">
        <f>14031.5+17735.7</f>
        <v>31767.2</v>
      </c>
      <c r="F12" s="8">
        <f t="shared" si="0"/>
        <v>0</v>
      </c>
      <c r="G12" s="9">
        <v>0</v>
      </c>
      <c r="H12" s="9">
        <v>0</v>
      </c>
      <c r="I12" s="8">
        <f t="shared" si="2"/>
        <v>0</v>
      </c>
      <c r="J12" s="9">
        <v>0</v>
      </c>
      <c r="K12" s="9">
        <v>0</v>
      </c>
    </row>
    <row r="13" spans="1:11" ht="56.25">
      <c r="A13" s="6">
        <v>5</v>
      </c>
      <c r="B13" s="19" t="s">
        <v>11</v>
      </c>
      <c r="C13" s="5">
        <f>D13+E13</f>
        <v>742428.9999999999</v>
      </c>
      <c r="D13" s="7">
        <f>152457.8+50819.3+503575.3</f>
        <v>706852.3999999999</v>
      </c>
      <c r="E13" s="7">
        <f>10013+25563.6</f>
        <v>35576.6</v>
      </c>
      <c r="F13" s="8">
        <f t="shared" si="0"/>
        <v>0</v>
      </c>
      <c r="G13" s="9">
        <v>0</v>
      </c>
      <c r="H13" s="9">
        <v>0</v>
      </c>
      <c r="I13" s="8">
        <f>J13+K13</f>
        <v>0</v>
      </c>
      <c r="J13" s="9">
        <v>0</v>
      </c>
      <c r="K13" s="9">
        <v>0</v>
      </c>
    </row>
    <row r="14" spans="1:11" ht="56.25">
      <c r="A14" s="6">
        <v>6</v>
      </c>
      <c r="B14" s="19" t="s">
        <v>14</v>
      </c>
      <c r="C14" s="5">
        <f t="shared" si="1"/>
        <v>0</v>
      </c>
      <c r="D14" s="7">
        <v>0</v>
      </c>
      <c r="E14" s="7">
        <v>0</v>
      </c>
      <c r="F14" s="8">
        <f t="shared" si="0"/>
        <v>0</v>
      </c>
      <c r="G14" s="9">
        <v>0</v>
      </c>
      <c r="H14" s="9">
        <v>0</v>
      </c>
      <c r="I14" s="8">
        <f t="shared" si="2"/>
        <v>77566.3</v>
      </c>
      <c r="J14" s="9">
        <v>73529</v>
      </c>
      <c r="K14" s="9">
        <v>4037.3</v>
      </c>
    </row>
    <row r="15" spans="1:11" ht="67.5">
      <c r="A15" s="6">
        <v>7</v>
      </c>
      <c r="B15" s="20" t="s">
        <v>12</v>
      </c>
      <c r="C15" s="5">
        <f t="shared" si="1"/>
        <v>138253.40000000002</v>
      </c>
      <c r="D15" s="7">
        <v>131340.7</v>
      </c>
      <c r="E15" s="7">
        <v>6912.7</v>
      </c>
      <c r="F15" s="8">
        <f>G15+H15</f>
        <v>0</v>
      </c>
      <c r="G15" s="9">
        <v>0</v>
      </c>
      <c r="H15" s="10">
        <v>0</v>
      </c>
      <c r="I15" s="8">
        <v>0</v>
      </c>
      <c r="J15" s="9">
        <v>0</v>
      </c>
      <c r="K15" s="9">
        <v>0</v>
      </c>
    </row>
    <row r="16" spans="1:11" ht="123.75">
      <c r="A16" s="11">
        <v>8</v>
      </c>
      <c r="B16" s="20" t="s">
        <v>22</v>
      </c>
      <c r="C16" s="12">
        <f>D16+E16</f>
        <v>118094.16</v>
      </c>
      <c r="D16" s="13">
        <v>106284.74</v>
      </c>
      <c r="E16" s="13">
        <v>11809.42</v>
      </c>
      <c r="F16" s="14">
        <f>G16+H16</f>
        <v>0</v>
      </c>
      <c r="G16" s="15">
        <v>0</v>
      </c>
      <c r="H16" s="15">
        <v>0</v>
      </c>
      <c r="I16" s="14">
        <f>J16+K16</f>
        <v>0</v>
      </c>
      <c r="J16" s="15">
        <v>0</v>
      </c>
      <c r="K16" s="15">
        <v>0</v>
      </c>
    </row>
    <row r="17" spans="1:11" ht="56.25">
      <c r="A17" s="6">
        <v>9</v>
      </c>
      <c r="B17" s="20" t="s">
        <v>20</v>
      </c>
      <c r="C17" s="5">
        <f>D17+E17</f>
        <v>195849.19999999998</v>
      </c>
      <c r="D17" s="7">
        <v>186056.8</v>
      </c>
      <c r="E17" s="7">
        <v>9792.4</v>
      </c>
      <c r="F17" s="8">
        <f>G17+H17</f>
        <v>0</v>
      </c>
      <c r="G17" s="9">
        <v>0</v>
      </c>
      <c r="H17" s="9">
        <v>0</v>
      </c>
      <c r="I17" s="8">
        <f>J17+K17</f>
        <v>0</v>
      </c>
      <c r="J17" s="9">
        <v>0</v>
      </c>
      <c r="K17" s="9">
        <v>0</v>
      </c>
    </row>
    <row r="18" spans="1:11" ht="33.75">
      <c r="A18" s="6">
        <v>10</v>
      </c>
      <c r="B18" s="21" t="s">
        <v>21</v>
      </c>
      <c r="C18" s="5">
        <f>D18+E18</f>
        <v>0</v>
      </c>
      <c r="D18" s="7">
        <v>0</v>
      </c>
      <c r="E18" s="7">
        <v>0</v>
      </c>
      <c r="F18" s="8">
        <f>G18+H18</f>
        <v>0</v>
      </c>
      <c r="G18" s="9">
        <v>0</v>
      </c>
      <c r="H18" s="9">
        <v>0</v>
      </c>
      <c r="I18" s="8">
        <f>J18+K18</f>
        <v>90600</v>
      </c>
      <c r="J18" s="9">
        <v>61245.6</v>
      </c>
      <c r="K18" s="9">
        <v>29354.4</v>
      </c>
    </row>
    <row r="19" spans="1:11" ht="112.5">
      <c r="A19" s="6">
        <v>11</v>
      </c>
      <c r="B19" s="21" t="s">
        <v>8</v>
      </c>
      <c r="C19" s="5">
        <f>D19+E19</f>
        <v>75435</v>
      </c>
      <c r="D19" s="7">
        <v>75435</v>
      </c>
      <c r="E19" s="7"/>
      <c r="F19" s="16">
        <f>G19+H19</f>
        <v>93184</v>
      </c>
      <c r="G19" s="7">
        <v>93184</v>
      </c>
      <c r="H19" s="7"/>
      <c r="I19" s="8">
        <f>J19+K19</f>
        <v>53248</v>
      </c>
      <c r="J19" s="7">
        <v>53248</v>
      </c>
      <c r="K19" s="7"/>
    </row>
  </sheetData>
  <sheetProtection/>
  <mergeCells count="15">
    <mergeCell ref="H1:K1"/>
    <mergeCell ref="I5:K5"/>
    <mergeCell ref="F6:F7"/>
    <mergeCell ref="G6:H6"/>
    <mergeCell ref="J4:K4"/>
    <mergeCell ref="A3:K3"/>
    <mergeCell ref="I6:I7"/>
    <mergeCell ref="J6:K6"/>
    <mergeCell ref="C5:E5"/>
    <mergeCell ref="C6:C7"/>
    <mergeCell ref="H2:K2"/>
    <mergeCell ref="D6:E6"/>
    <mergeCell ref="B5:B7"/>
    <mergeCell ref="A5:A7"/>
    <mergeCell ref="F5:H5"/>
  </mergeCells>
  <printOptions horizontalCentered="1"/>
  <pageMargins left="0" right="0" top="0" bottom="0.1968503937007874" header="0" footer="0.2362204724409449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В.В. Емельянова</cp:lastModifiedBy>
  <cp:lastPrinted>2022-11-14T14:51:14Z</cp:lastPrinted>
  <dcterms:created xsi:type="dcterms:W3CDTF">2003-07-23T10:25:27Z</dcterms:created>
  <dcterms:modified xsi:type="dcterms:W3CDTF">2022-11-14T14:52:12Z</dcterms:modified>
  <cp:category/>
  <cp:version/>
  <cp:contentType/>
  <cp:contentStatus/>
</cp:coreProperties>
</file>